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ПРАЙ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<sst xmlns="http://schemas.openxmlformats.org/spreadsheetml/2006/main" count="45" uniqueCount="40">
  <si>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Раствор М-100</t>
  </si>
  <si>
    <t>Раствор М-150</t>
  </si>
  <si>
    <t>Раствор М-75</t>
  </si>
  <si>
    <t>Раствор М-200</t>
  </si>
  <si>
    <t>-</t>
  </si>
  <si>
    <t>РАСТВОР</t>
  </si>
  <si>
    <t>ООО " МЕГАПОЛИС"</t>
  </si>
  <si>
    <t>КЕРАМЗИТОБЕТОН</t>
  </si>
  <si>
    <t>БЕТОН</t>
  </si>
  <si>
    <t>ЩЕБЕНЬ</t>
  </si>
  <si>
    <t>известняковый ф5-20</t>
  </si>
  <si>
    <t>гравийный ф5-20</t>
  </si>
  <si>
    <t>гранитный ф-5-20</t>
  </si>
  <si>
    <t>м3</t>
  </si>
  <si>
    <r>
      <t>М - 100</t>
    </r>
    <r>
      <rPr>
        <b/>
        <sz val="10"/>
        <rFont val="Arial"/>
        <family val="2"/>
      </rPr>
      <t xml:space="preserve"> (В7,5 П2 F75 w 4)</t>
    </r>
  </si>
  <si>
    <r>
      <t>Керамзитобетон</t>
    </r>
    <r>
      <rPr>
        <b/>
        <sz val="12"/>
        <rFont val="Arial"/>
        <family val="2"/>
      </rPr>
      <t xml:space="preserve"> М-100</t>
    </r>
  </si>
  <si>
    <r>
      <t>Керамзитобетон</t>
    </r>
    <r>
      <rPr>
        <b/>
        <sz val="12"/>
        <rFont val="Arial"/>
        <family val="2"/>
      </rPr>
      <t xml:space="preserve"> М-150</t>
    </r>
  </si>
  <si>
    <r>
      <t>М - 150</t>
    </r>
    <r>
      <rPr>
        <b/>
        <sz val="10"/>
        <rFont val="Arial"/>
        <family val="2"/>
      </rPr>
      <t xml:space="preserve"> (В12,5 П2 F75 w 4)</t>
    </r>
  </si>
  <si>
    <r>
      <t>М - 200</t>
    </r>
    <r>
      <rPr>
        <b/>
        <sz val="10"/>
        <rFont val="Arial"/>
        <family val="2"/>
      </rPr>
      <t xml:space="preserve"> (в15 П2 F100 w4)</t>
    </r>
  </si>
  <si>
    <r>
      <t>М - 250</t>
    </r>
    <r>
      <rPr>
        <b/>
        <sz val="10"/>
        <rFont val="Arial"/>
        <family val="2"/>
      </rPr>
      <t xml:space="preserve"> (в20 П2 F150 w6)</t>
    </r>
  </si>
  <si>
    <r>
      <t>М - 300</t>
    </r>
    <r>
      <rPr>
        <b/>
        <sz val="10"/>
        <rFont val="Arial"/>
        <family val="2"/>
      </rPr>
      <t xml:space="preserve"> (в22,5П2 F150 w6)</t>
    </r>
  </si>
  <si>
    <r>
      <t>М - 350</t>
    </r>
    <r>
      <rPr>
        <b/>
        <sz val="10"/>
        <rFont val="Arial"/>
        <family val="2"/>
      </rPr>
      <t xml:space="preserve"> (в25 П2 F150 w8)</t>
    </r>
  </si>
  <si>
    <r>
      <t>М - 400</t>
    </r>
    <r>
      <rPr>
        <b/>
        <sz val="10"/>
        <rFont val="Arial"/>
        <family val="2"/>
      </rPr>
      <t xml:space="preserve"> (в30 п3 F150 w8)</t>
    </r>
  </si>
  <si>
    <t>Подробная информация на нашем сайте                                     www.BETON-OBNINSK.RU</t>
  </si>
  <si>
    <t>от 0*С до -10*С 100р/1м3</t>
  </si>
  <si>
    <t>от -10*С -до -20*С 150р/1м3</t>
  </si>
  <si>
    <t>на граните</t>
  </si>
  <si>
    <t>на гравии</t>
  </si>
  <si>
    <t>цена с НДС за 1м3</t>
  </si>
  <si>
    <t>Противоморозные добавки</t>
  </si>
  <si>
    <t>тяжелый бетон (изв)</t>
  </si>
  <si>
    <t>249031, Калужская обл., г.Обнинск, ул.Королева, д6, оф.102                        тел/факс:(48439) 9-37-10,                                                                                                             моб.т.: 8- 910-912-40-31   эл.почта      ipmega@mail.ru</t>
  </si>
  <si>
    <t>Противоморозная добавка (на 1 м3 бетона, раствора)</t>
  </si>
  <si>
    <t>150 руб.</t>
  </si>
  <si>
    <t>Доставка оплачивается отдельно</t>
  </si>
  <si>
    <t>В стоимость доставки входит разгрузка автобетоносмесителя в течении 30 минут. При продолжительности разгрузки свыше 30 минут взимается доп.плата в размере 150 (сто пятьдесят) рублей за каждые 10 минут сверх нормативной разгрузки.</t>
  </si>
  <si>
    <r>
      <t xml:space="preserve">Криопласт Экстра (до -10 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>С)</t>
    </r>
  </si>
  <si>
    <r>
      <t xml:space="preserve">Криопласт Экстра (до -15 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>С)</t>
    </r>
  </si>
  <si>
    <t>200 руб.</t>
  </si>
  <si>
    <t>15 июня 2023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</si>
</sst>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d/m;@"/>
    <numFmt numFmtId="183" formatCode="0.00;[Red]0.00"/>
    <numFmt numFmtId="184" formatCode="0.00_ ;\-0.00\ "/>
    <numFmt numFmtId="185" formatCode="#,##0.00&quot;р.&quot;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Castellar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5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6" fillId="0" borderId="16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185" fontId="6" fillId="33" borderId="18" xfId="0" applyNumberFormat="1" applyFont="1" applyFill="1" applyBorder="1" applyAlignment="1">
      <alignment horizontal="center"/>
    </xf>
    <xf numFmtId="185" fontId="6" fillId="33" borderId="19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85" fontId="7" fillId="0" borderId="13" xfId="0" applyNumberFormat="1" applyFont="1" applyBorder="1" applyAlignment="1">
      <alignment horizontal="center"/>
    </xf>
    <xf numFmtId="185" fontId="7" fillId="0" borderId="10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5" fontId="4" fillId="0" borderId="13" xfId="0" applyNumberFormat="1" applyFont="1" applyBorder="1" applyAlignment="1">
      <alignment horizontal="center"/>
    </xf>
    <xf numFmtId="185" fontId="4" fillId="0" borderId="16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6" fontId="2" fillId="0" borderId="17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tabSelected="1" zoomScalePageLayoutView="0" workbookViewId="0" topLeftCell="A1">
      <selection activeCell="C11" sqref="C11"/>
    </sheetView>
  </sheetViews>
  <sheetFormatPr defaultColWidth="8.8515625" defaultRowHeight="12.75" outlineLevelRow="1"/>
  <cols>
    <col min="1" max="1" width="4.7109375" style="2" customWidth="1"/>
    <col min="2" max="2" width="29.421875" style="2" customWidth="1"/>
    <col min="3" max="3" width="20.57421875" style="4" customWidth="1"/>
    <col min="4" max="4" width="18.00390625" style="4" customWidth="1"/>
    <col min="5" max="5" width="22.140625" style="4" customWidth="1"/>
    <col min="6" max="16384" width="8.8515625" style="2" customWidth="1"/>
  </cols>
  <sheetData>
    <row r="1" spans="2:5" ht="17.25" customHeight="1" thickBot="1">
      <c r="B1" s="49" t="s">
        <v>6</v>
      </c>
      <c r="C1" s="50"/>
      <c r="D1" s="50"/>
      <c r="E1" s="51"/>
    </row>
    <row r="2" spans="2:5" ht="25.5" customHeight="1">
      <c r="B2" s="52" t="s">
        <v>31</v>
      </c>
      <c r="C2" s="53"/>
      <c r="D2" s="54"/>
      <c r="E2" s="55"/>
    </row>
    <row r="3" spans="2:5" ht="44.25" customHeight="1" thickBot="1">
      <c r="B3" s="56"/>
      <c r="C3" s="57"/>
      <c r="D3" s="58"/>
      <c r="E3" s="59"/>
    </row>
    <row r="4" spans="2:5" ht="36" customHeight="1" thickBot="1">
      <c r="B4" s="70" t="s">
        <v>23</v>
      </c>
      <c r="C4" s="61"/>
      <c r="D4" s="61"/>
      <c r="E4" s="62"/>
    </row>
    <row r="5" spans="2:5" ht="26.25" customHeight="1" thickBot="1">
      <c r="B5" s="60" t="s">
        <v>39</v>
      </c>
      <c r="C5" s="61"/>
      <c r="D5" s="61"/>
      <c r="E5" s="62"/>
    </row>
    <row r="6" spans="2:5" s="4" customFormat="1" ht="15.75" thickBot="1">
      <c r="B6" s="74" t="s">
        <v>8</v>
      </c>
      <c r="C6" s="40" t="s">
        <v>30</v>
      </c>
      <c r="D6" s="40" t="s">
        <v>27</v>
      </c>
      <c r="E6" s="41" t="s">
        <v>26</v>
      </c>
    </row>
    <row r="7" spans="2:5" s="4" customFormat="1" ht="15.75" thickBot="1">
      <c r="B7" s="75"/>
      <c r="C7" s="40" t="s">
        <v>28</v>
      </c>
      <c r="D7" s="40" t="s">
        <v>28</v>
      </c>
      <c r="E7" s="40" t="s">
        <v>28</v>
      </c>
    </row>
    <row r="8" spans="2:5" ht="15.75">
      <c r="B8" s="5" t="s">
        <v>14</v>
      </c>
      <c r="C8" s="30">
        <f>3300+1000+250+100+150</f>
        <v>4800</v>
      </c>
      <c r="D8" s="38">
        <f>4000+550+250+100+150</f>
        <v>5050</v>
      </c>
      <c r="E8" s="6" t="s">
        <v>4</v>
      </c>
    </row>
    <row r="9" spans="2:5" ht="15.75">
      <c r="B9" s="7" t="s">
        <v>17</v>
      </c>
      <c r="C9" s="31">
        <f>3350+1000+250+100+200</f>
        <v>4900</v>
      </c>
      <c r="D9" s="1">
        <f>4050+550+250+100+200</f>
        <v>5150</v>
      </c>
      <c r="E9" s="8" t="s">
        <v>4</v>
      </c>
    </row>
    <row r="10" spans="2:5" ht="15.75" customHeight="1">
      <c r="B10" s="7" t="s">
        <v>18</v>
      </c>
      <c r="C10" s="31">
        <f>3500+1000+250+100+200</f>
        <v>5050</v>
      </c>
      <c r="D10" s="1">
        <f>4150+550+250+100+200</f>
        <v>5250</v>
      </c>
      <c r="E10" s="31">
        <f>D10+1000+200</f>
        <v>6450</v>
      </c>
    </row>
    <row r="11" spans="2:5" ht="18" customHeight="1">
      <c r="B11" s="7" t="s">
        <v>19</v>
      </c>
      <c r="C11" s="31">
        <f>3700+1000+250+100+200</f>
        <v>5250</v>
      </c>
      <c r="D11" s="1">
        <f>4400+550+250+100+200</f>
        <v>5500</v>
      </c>
      <c r="E11" s="31">
        <f>D11+1000+200</f>
        <v>6700</v>
      </c>
    </row>
    <row r="12" spans="2:5" ht="17.25" customHeight="1">
      <c r="B12" s="7" t="s">
        <v>20</v>
      </c>
      <c r="C12" s="9"/>
      <c r="D12" s="1">
        <f>4550+550+250+100+200</f>
        <v>5650</v>
      </c>
      <c r="E12" s="31">
        <f>D12+1000+200</f>
        <v>6850</v>
      </c>
    </row>
    <row r="13" spans="2:5" ht="18" customHeight="1">
      <c r="B13" s="7" t="s">
        <v>21</v>
      </c>
      <c r="C13" s="8"/>
      <c r="D13" s="1">
        <f>4800+550+250+100+200</f>
        <v>5900</v>
      </c>
      <c r="E13" s="31">
        <f>D13+1000+200</f>
        <v>7100</v>
      </c>
    </row>
    <row r="14" spans="2:5" ht="18.75" customHeight="1" thickBot="1">
      <c r="B14" s="10" t="s">
        <v>22</v>
      </c>
      <c r="C14" s="11"/>
      <c r="D14" s="39">
        <f>5150+550+250+100+200</f>
        <v>6250</v>
      </c>
      <c r="E14" s="31">
        <f>D14+1000+200</f>
        <v>7450</v>
      </c>
    </row>
    <row r="15" spans="2:5" ht="16.5" hidden="1" thickBot="1">
      <c r="B15" s="12" t="s">
        <v>7</v>
      </c>
      <c r="C15" s="42" t="s">
        <v>28</v>
      </c>
      <c r="D15" s="13"/>
      <c r="E15" s="14"/>
    </row>
    <row r="16" spans="2:5" ht="15" customHeight="1" hidden="1">
      <c r="B16" s="28" t="s">
        <v>15</v>
      </c>
      <c r="C16" s="30">
        <v>3950</v>
      </c>
      <c r="D16" s="15"/>
      <c r="E16" s="15"/>
    </row>
    <row r="17" spans="2:5" ht="17.25" customHeight="1" hidden="1" thickBot="1">
      <c r="B17" s="29" t="s">
        <v>16</v>
      </c>
      <c r="C17" s="32">
        <v>4050</v>
      </c>
      <c r="D17" s="16"/>
      <c r="E17" s="17"/>
    </row>
    <row r="18" spans="2:5" ht="16.5" thickBot="1">
      <c r="B18" s="12" t="s">
        <v>5</v>
      </c>
      <c r="C18" s="42" t="s">
        <v>28</v>
      </c>
      <c r="D18" s="18"/>
      <c r="E18" s="19"/>
    </row>
    <row r="19" spans="2:5" ht="15.75" customHeight="1">
      <c r="B19" s="5" t="s">
        <v>2</v>
      </c>
      <c r="C19" s="30">
        <f>3000+700+250+100+200</f>
        <v>4250</v>
      </c>
      <c r="D19" s="15"/>
      <c r="E19" s="20"/>
    </row>
    <row r="20" spans="2:5" ht="15.75" customHeight="1">
      <c r="B20" s="21" t="s">
        <v>0</v>
      </c>
      <c r="C20" s="31">
        <f>3300+700+250+100</f>
        <v>4350</v>
      </c>
      <c r="D20" s="22"/>
      <c r="E20" s="23"/>
    </row>
    <row r="21" spans="2:5" ht="15" customHeight="1">
      <c r="B21" s="21" t="s">
        <v>1</v>
      </c>
      <c r="C21" s="31">
        <f>3500+700+250+100+200</f>
        <v>4750</v>
      </c>
      <c r="D21" s="22"/>
      <c r="E21" s="23"/>
    </row>
    <row r="22" spans="2:5" ht="15.75" customHeight="1" thickBot="1">
      <c r="B22" s="24" t="s">
        <v>3</v>
      </c>
      <c r="C22" s="32">
        <f>3800+700+250+100+200</f>
        <v>5050</v>
      </c>
      <c r="D22" s="16"/>
      <c r="E22" s="17"/>
    </row>
    <row r="23" spans="2:5" ht="16.5" hidden="1" thickBot="1">
      <c r="B23" s="3" t="s">
        <v>9</v>
      </c>
      <c r="C23" s="33" t="s">
        <v>13</v>
      </c>
      <c r="D23" s="25"/>
      <c r="E23" s="19"/>
    </row>
    <row r="24" spans="2:5" ht="15" customHeight="1" hidden="1">
      <c r="B24" s="26" t="s">
        <v>10</v>
      </c>
      <c r="C24" s="30">
        <v>1500</v>
      </c>
      <c r="D24" s="20"/>
      <c r="E24" s="20"/>
    </row>
    <row r="25" spans="2:5" ht="15" customHeight="1" hidden="1">
      <c r="B25" s="27" t="s">
        <v>11</v>
      </c>
      <c r="C25" s="31">
        <v>1850</v>
      </c>
      <c r="D25" s="23"/>
      <c r="E25" s="23"/>
    </row>
    <row r="26" spans="2:5" ht="15" customHeight="1" hidden="1" thickBot="1">
      <c r="B26" s="27" t="s">
        <v>12</v>
      </c>
      <c r="C26" s="31"/>
      <c r="D26" s="23"/>
      <c r="E26" s="23"/>
    </row>
    <row r="27" spans="2:5" ht="16.5" thickBot="1">
      <c r="B27" s="46" t="s">
        <v>32</v>
      </c>
      <c r="C27" s="47"/>
      <c r="D27" s="47"/>
      <c r="E27" s="48"/>
    </row>
    <row r="28" spans="2:5" s="45" customFormat="1" ht="15.75">
      <c r="B28" s="26" t="s">
        <v>36</v>
      </c>
      <c r="C28" s="31" t="s">
        <v>33</v>
      </c>
      <c r="D28" s="23"/>
      <c r="E28" s="23"/>
    </row>
    <row r="29" spans="2:5" ht="15.75">
      <c r="B29" s="26" t="s">
        <v>37</v>
      </c>
      <c r="C29" s="31" t="s">
        <v>38</v>
      </c>
      <c r="D29" s="23"/>
      <c r="E29" s="23"/>
    </row>
    <row r="30" spans="2:5" ht="16.5" thickBot="1">
      <c r="B30" s="71" t="s">
        <v>34</v>
      </c>
      <c r="C30" s="72"/>
      <c r="D30" s="72"/>
      <c r="E30" s="73"/>
    </row>
    <row r="31" spans="2:5" ht="15.75" thickBot="1">
      <c r="B31" s="76"/>
      <c r="C31" s="76"/>
      <c r="D31" s="76"/>
      <c r="E31" s="76"/>
    </row>
    <row r="32" spans="2:5" ht="15.75" customHeight="1">
      <c r="B32" s="64" t="s">
        <v>35</v>
      </c>
      <c r="C32" s="65"/>
      <c r="D32" s="65"/>
      <c r="E32" s="66"/>
    </row>
    <row r="33" spans="2:5" ht="24.75" customHeight="1">
      <c r="B33" s="67"/>
      <c r="C33" s="68"/>
      <c r="D33" s="68"/>
      <c r="E33" s="69"/>
    </row>
    <row r="34" spans="2:5" ht="16.5" hidden="1" outlineLevel="1" thickBot="1">
      <c r="B34" s="34"/>
      <c r="C34" s="44" t="s">
        <v>29</v>
      </c>
      <c r="D34" s="35"/>
      <c r="E34" s="36"/>
    </row>
    <row r="35" spans="2:5" ht="30.75" customHeight="1" hidden="1" outlineLevel="1" thickBot="1">
      <c r="B35" s="43" t="s">
        <v>24</v>
      </c>
      <c r="C35" s="37"/>
      <c r="D35" s="50" t="s">
        <v>25</v>
      </c>
      <c r="E35" s="63"/>
    </row>
    <row r="36" ht="15" collapsed="1"/>
  </sheetData>
  <sheetProtection/>
  <mergeCells count="10">
    <mergeCell ref="B27:E27"/>
    <mergeCell ref="B1:E1"/>
    <mergeCell ref="B2:E3"/>
    <mergeCell ref="B5:E5"/>
    <mergeCell ref="D35:E35"/>
    <mergeCell ref="B32:E33"/>
    <mergeCell ref="B4:E4"/>
    <mergeCell ref="B30:E30"/>
    <mergeCell ref="B6:B7"/>
    <mergeCell ref="B31:E31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2023-06-14T11:24:29Z</cp:lastPrinted>
  <dcterms:created xsi:type="dcterms:W3CDTF">1996-10-08T23:32:33Z</dcterms:created>
  <dcterms:modified xsi:type="dcterms:W3CDTF">2023-06-14T11:35:08Z</dcterms:modified>
  <cp:category/>
  <cp:version/>
  <cp:contentType/>
  <cp:contentStatus/>
</cp:coreProperties>
</file>